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07EE8DF5-D309-4071-9FC7-8640A485FF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G35" i="1"/>
  <c r="I31" i="1"/>
  <c r="I30" i="1" s="1"/>
  <c r="F30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<sst xmlns="http://schemas.openxmlformats.org/spreadsheetml/2006/main" count="66" uniqueCount="66">
  <si>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</si>
  <si>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</si>
  <si>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</si>
  <si>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</si>
  <si>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</si>
  <si>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</si>
  <si>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</si>
  <si>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</si>
  <si>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</si>
  <si>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</si>
  <si>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</si>
  <si>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</si>
  <si>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</si>
  <si>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</si>
  <si>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</si>
  <si>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</si>
  <si>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</si>
  <si>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</si>
  <si>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</si>
  <si>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</si>
  <si>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</si>
  <si>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</si>
  <si>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</si>
  <si>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</si>
  <si>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</si>
  <si>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</si>
  <si>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</si>
  <si>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</si>
  <si>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</si>
  <si>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</si>
  <si>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</si>
  <si>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</si>
  <si>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</si>
  <si>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</si>
  <si>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</si>
  <si>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</si>
  <si>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</si>
  <si>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</si>
  <si>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</si>
  <si>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</si>
  <si>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</si>
  <si>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</si>
  <si>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</si>
  <si>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</si>
  <si>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</si>
  <si>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</si>
  <si>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</si>
  <si>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</si>
  <si>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</si>
  <si>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</si>
  <si>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</si>
  <si>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</si>
  <si>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</si>
  <si>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</si>
  <si>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</si>
  <si>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</si>
  <si>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</si>
  <si>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</si>
  <si>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</si>
  <si>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</si>
  <si>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</si>
  <si>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</si>
  <si>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</si>
  <si>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</si>
  <si>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</si>
  <si>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 JUVENTINO ROSAS
Gasto por Categoría Programática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</si>
</sst>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C18" sqref="C18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38460813.240000002</v>
      </c>
      <c r="E9" s="16">
        <f>SUM(E10:E17)</f>
        <v>29002056.990000002</v>
      </c>
      <c r="F9" s="16">
        <f t="shared" ref="F9:I9" si="1">SUM(F10:F17)</f>
        <v>67462870.230000004</v>
      </c>
      <c r="G9" s="16">
        <f t="shared" si="1"/>
        <v>48954091.899999999</v>
      </c>
      <c r="H9" s="16">
        <f t="shared" si="1"/>
        <v>48954091.899999999</v>
      </c>
      <c r="I9" s="16">
        <f t="shared" si="1"/>
        <v>18508778.330000006</v>
      </c>
    </row>
    <row r="10" spans="1:9" x14ac:dyDescent="0.2">
      <c r="A10" s="15" t="s">
        <v>43</v>
      </c>
      <c r="B10" s="6"/>
      <c r="C10" s="3" t="s">
        <v>4</v>
      </c>
      <c r="D10" s="17">
        <v>27561609.690000001</v>
      </c>
      <c r="E10" s="17">
        <v>22825124.34</v>
      </c>
      <c r="F10" s="17">
        <f t="shared" ref="F10:F17" si="2">D10+E10</f>
        <v>50386734.030000001</v>
      </c>
      <c r="G10" s="17">
        <v>39188975.299999997</v>
      </c>
      <c r="H10" s="17">
        <v>39188975.299999997</v>
      </c>
      <c r="I10" s="17">
        <f t="shared" ref="I10:I17" si="3">F10-G10</f>
        <v>11197758.730000004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10899203.550000001</v>
      </c>
      <c r="E12" s="17">
        <v>6176932.6500000004</v>
      </c>
      <c r="F12" s="17">
        <f t="shared" si="2"/>
        <v>17076136.200000003</v>
      </c>
      <c r="G12" s="17">
        <v>9765116.5999999996</v>
      </c>
      <c r="H12" s="17">
        <v>9765116.5999999996</v>
      </c>
      <c r="I12" s="17">
        <f t="shared" si="3"/>
        <v>7311019.6000000034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2101160.02</v>
      </c>
      <c r="E18" s="16">
        <f>SUM(E19:E21)</f>
        <v>924547.02</v>
      </c>
      <c r="F18" s="16">
        <f t="shared" ref="F18:I18" si="4">SUM(F19:F21)</f>
        <v>3025707.04</v>
      </c>
      <c r="G18" s="16">
        <f t="shared" si="4"/>
        <v>2124970.87</v>
      </c>
      <c r="H18" s="16">
        <f t="shared" si="4"/>
        <v>2124970.87</v>
      </c>
      <c r="I18" s="16">
        <f t="shared" si="4"/>
        <v>900736.16999999993</v>
      </c>
    </row>
    <row r="19" spans="1:9" x14ac:dyDescent="0.2">
      <c r="A19" s="15" t="s">
        <v>51</v>
      </c>
      <c r="B19" s="6"/>
      <c r="C19" s="3" t="s">
        <v>13</v>
      </c>
      <c r="D19" s="17">
        <v>2101160.02</v>
      </c>
      <c r="E19" s="17">
        <v>924547.02</v>
      </c>
      <c r="F19" s="17">
        <f t="shared" ref="F19:F21" si="5">D19+E19</f>
        <v>3025707.04</v>
      </c>
      <c r="G19" s="17">
        <v>2124970.87</v>
      </c>
      <c r="H19" s="17">
        <v>2124970.87</v>
      </c>
      <c r="I19" s="17">
        <f t="shared" ref="I19:I21" si="6">F19-G19</f>
        <v>900736.16999999993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40561973.260000005</v>
      </c>
      <c r="E35" s="18">
        <f t="shared" ref="E35:I35" si="16">SUM(E6+E9+E18+E22+E25+E30+E32+E33+E34)</f>
        <v>29926604.010000002</v>
      </c>
      <c r="F35" s="18">
        <f t="shared" si="16"/>
        <v>70488577.270000011</v>
      </c>
      <c r="G35" s="18">
        <f t="shared" si="16"/>
        <v>51079062.769999996</v>
      </c>
      <c r="H35" s="18">
        <f t="shared" si="16"/>
        <v>51079062.769999996</v>
      </c>
      <c r="I35" s="18">
        <f t="shared" si="16"/>
        <v>19409514.500000007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2020-10-12T18:37:10Z</cp:lastPrinted>
  <dcterms:created xsi:type="dcterms:W3CDTF">2012-12-11T21:13:37Z</dcterms:created>
  <dcterms:modified xsi:type="dcterms:W3CDTF">2020-10-22T18:21:03Z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